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РОГРАММА\ИТГО ПРОЕКТ ПРОГРАММЫ\"/>
    </mc:Choice>
  </mc:AlternateContent>
  <xr:revisionPtr revIDLastSave="0" documentId="13_ncr:1_{024BCB6B-4A5F-4C90-928E-323E26815CC9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новая" sheetId="4" r:id="rId1"/>
  </sheets>
  <calcPr calcId="191029"/>
</workbook>
</file>

<file path=xl/calcChain.xml><?xml version="1.0" encoding="utf-8"?>
<calcChain xmlns="http://schemas.openxmlformats.org/spreadsheetml/2006/main">
  <c r="T64" i="4" l="1"/>
  <c r="S27" i="4" l="1"/>
  <c r="S28" i="4"/>
  <c r="U23" i="4"/>
  <c r="X77" i="4" l="1"/>
  <c r="W77" i="4"/>
  <c r="V77" i="4"/>
  <c r="U77" i="4"/>
  <c r="T77" i="4"/>
  <c r="S77" i="4"/>
  <c r="R77" i="4"/>
  <c r="R75" i="4"/>
  <c r="R64" i="4"/>
  <c r="X64" i="4"/>
  <c r="W64" i="4"/>
  <c r="V64" i="4"/>
  <c r="U64" i="4"/>
  <c r="S64" i="4"/>
  <c r="Y76" i="4" l="1"/>
  <c r="R42" i="4" l="1"/>
  <c r="R76" i="4" l="1"/>
  <c r="X29" i="4"/>
  <c r="W29" i="4"/>
  <c r="V29" i="4"/>
  <c r="U29" i="4"/>
  <c r="T29" i="4"/>
  <c r="S29" i="4"/>
  <c r="R29" i="4"/>
  <c r="X42" i="4"/>
  <c r="W42" i="4"/>
  <c r="V42" i="4"/>
  <c r="U42" i="4"/>
  <c r="T42" i="4"/>
  <c r="S42" i="4"/>
  <c r="R27" i="4" l="1"/>
  <c r="R23" i="4" s="1"/>
  <c r="R28" i="4"/>
  <c r="X27" i="4"/>
  <c r="W27" i="4"/>
  <c r="V27" i="4"/>
  <c r="U27" i="4"/>
  <c r="T27" i="4"/>
  <c r="X28" i="4" l="1"/>
  <c r="T28" i="4"/>
  <c r="T75" i="4"/>
  <c r="T23" i="4" s="1"/>
  <c r="T76" i="4"/>
  <c r="X75" i="4"/>
  <c r="X76" i="4"/>
  <c r="V28" i="4"/>
  <c r="U75" i="4"/>
  <c r="U76" i="4"/>
  <c r="V75" i="4"/>
  <c r="V23" i="4" s="1"/>
  <c r="V76" i="4"/>
  <c r="X23" i="4"/>
  <c r="W28" i="4"/>
  <c r="S75" i="4"/>
  <c r="S23" i="4" s="1"/>
  <c r="S76" i="4"/>
  <c r="W75" i="4"/>
  <c r="W23" i="4" s="1"/>
  <c r="W76" i="4"/>
  <c r="U28" i="4"/>
</calcChain>
</file>

<file path=xl/sharedStrings.xml><?xml version="1.0" encoding="utf-8"?>
<sst xmlns="http://schemas.openxmlformats.org/spreadsheetml/2006/main" count="155" uniqueCount="98">
  <si>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</si>
  <si>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</si>
  <si>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</si>
  <si>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</si>
  <si>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</si>
  <si>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</si>
  <si>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</si>
  <si>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</si>
  <si>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</si>
  <si>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</si>
  <si>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</si>
  <si>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</si>
  <si>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</si>
  <si>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</si>
  <si>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</si>
  <si>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</si>
  <si>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</si>
  <si>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</si>
  <si>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</si>
  <si>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</si>
  <si>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</si>
  <si>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</si>
  <si>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</si>
  <si>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</si>
  <si>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</si>
  <si>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 xml:space="preserve">Единица измерения (по ОКЕИ)
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</si>
  <si>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</si>
  <si>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 xml:space="preserve">человек </t>
  </si>
  <si>
    <t>Финансовый год, предшествующий году начала реализации государственной программы, 
2025 год</t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</si>
  <si>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</si>
  <si>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t>Задача 1 «Сохранение и развитие библиотечного и архивного дела»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</si>
  <si>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«Объем хранимых архивных документов»»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</si>
  <si>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</si>
  <si>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посещений библиотек пользователями в год, включая число обращений удаленных пользователей»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</si>
  <si>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</si>
  <si>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экземпляров новых поступлений в библиотечные фонды муниципальных библиотек»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</si>
  <si>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   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</si>
  <si>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</si>
  <si>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</si>
  <si>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Параметр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</si>
  <si>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t>Параметр 3 «</t>
    </r>
    <r>
      <rPr>
        <sz val="14"/>
        <rFont val="Times New Roman"/>
        <family val="1"/>
        <charset val="204"/>
      </rPr>
      <t>Количество посетителей концертов муниципальных оркестров в год»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</si>
  <si>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клубных формирований»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</si>
  <si>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</si>
  <si>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</si>
  <si>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</si>
  <si>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t>Параметр 3</t>
    </r>
    <r>
      <rPr>
        <sz val="14"/>
        <rFont val="Times New Roman"/>
        <family val="1"/>
        <charset val="204"/>
      </rPr>
      <t xml:space="preserve"> «Объем муниципальных услуг по реализации дополнительных общеобразовательных программ на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</si>
  <si>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</si>
  <si>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</si>
  <si>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Параметр 1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</si>
  <si>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t>рублей</t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</si>
  <si>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</si>
  <si>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</si>
  <si>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</si>
  <si>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Мероприятие 3.03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</si>
  <si>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</si>
  <si>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Мероприятие 3.05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</si>
  <si>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</si>
  <si>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Мероприятие 2.03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</si>
  <si>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Мероприятие 2.04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</si>
  <si>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t>человек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</si>
  <si>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учреждений культуры и дополнительного образования, повысивших свою квалификацию в год»</t>
    </r>
  </si>
  <si>
    <t>Задача 3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</si>
  <si>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t>тыс. руб.</t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</si>
  <si>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</si>
  <si>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</si>
  <si>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</si>
  <si>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</si>
  <si>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</si>
  <si>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обслуживаемых объектов»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</si>
  <si>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</si>
  <si>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Мероприятие 2.01 </t>
    </r>
    <r>
      <rPr>
        <sz val="14"/>
        <rFont val="Times New Roman"/>
        <family val="1"/>
        <charset val="204"/>
      </rPr>
      <t>«Организация услуг клубных учреждений, проведение городских культурно-массовых мероприятий»»</t>
    </r>
  </si>
  <si>
    <t>человеко-час</t>
  </si>
  <si>
    <t xml:space="preserve">«Развитие культуры города Твери» </t>
  </si>
  <si>
    <r>
      <t xml:space="preserve">Параметр 5 </t>
    </r>
    <r>
      <rPr>
        <sz val="14"/>
        <rFont val="Times New Roman"/>
        <family val="1"/>
        <charset val="204"/>
      </rPr>
      <t>«Количество городских культурно-массовых мероприятий в год»</t>
    </r>
  </si>
  <si>
    <r>
      <t xml:space="preserve">Показатель 2 </t>
    </r>
    <r>
      <rPr>
        <sz val="14"/>
        <rFont val="Times New Roman"/>
        <family val="1"/>
        <charset val="204"/>
      </rPr>
      <t>«Удовлетворенность граждан работой муниципальных учреждений культуры и дополнительного образования»</t>
    </r>
  </si>
  <si>
    <t>1 364 010</t>
  </si>
  <si>
    <t>741 179,5</t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</si>
  <si>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</si>
  <si>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r>
      <t>1. Муниципальная программа – муниципальная программа города Твери «Развитие культуры города Твери»</t>
    </r>
    <r>
      <rPr>
        <sz val="22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</si>
  <si>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«Увеличение числа посещений мероприятий организаций культуры, повышение вовлеченности граждан в деятельность в сфере культуры» </t>
    </r>
  </si>
  <si>
    <t>Направление 2 «Сохранение и развитие духовно-нравственных ценностей и традиций, обеспечение сохранности памятников монументального искусства в городе Твери»</t>
  </si>
  <si>
    <t>тыс. единиц</t>
  </si>
  <si>
    <t>Задача 1 «Создание условий для развития духовно-нравственных устоев и традиций, сохранение монументального искусства города Твери»</t>
  </si>
  <si>
    <r>
      <t xml:space="preserve">Показатель 2 </t>
    </r>
    <r>
      <rPr>
        <sz val="14"/>
        <rFont val="Times New Roman"/>
        <family val="1"/>
        <charset val="204"/>
      </rPr>
      <t>«Количество муниципальных услуг в сфере культуры города Твери»</t>
    </r>
  </si>
  <si>
    <t>Комплекс процессных мероприятий «Сохранение и развитие культурно-духовного наследия и монументального искусства города Твери»</t>
  </si>
  <si>
    <t xml:space="preserve"> «Приложение
к муниципальной программе города Твери
«Развитие культуры города Твери»</t>
  </si>
  <si>
    <t>Комплекс процессных мероприятий «Развитие деятельности организаций в сфере культуры»</t>
  </si>
  <si>
    <t>Направление 1 «Сохранение и развитие культурного потенциала города Твери»</t>
  </si>
  <si>
    <t>Задача 2 «Развитие самодеятельного народного творчества, культурно-досуговой и музейно-выставочной деятельности, художественно-эстетического образования»</t>
  </si>
  <si>
    <t>балл</t>
  </si>
  <si>
    <r>
      <t xml:space="preserve">Мероприятие 3.02 </t>
    </r>
    <r>
      <rPr>
        <sz val="14"/>
        <rFont val="Times New Roman"/>
        <family val="1"/>
        <charset val="204"/>
      </rPr>
      <t>«Техническое оснащение муниципальных учреждений культуры и дополнительного образования»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</si>
  <si>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культурно-массовых мероприятий, проводимых муниципальными учреждениями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</si>
  <si>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посетителей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</si>
  <si>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культурно-массовых мероприятий в год»</t>
    </r>
  </si>
  <si>
    <r>
      <t xml:space="preserve">Мероприятие 2.05 </t>
    </r>
    <r>
      <rPr>
        <sz val="14"/>
        <rFont val="Times New Roman"/>
        <family val="1"/>
        <charset val="204"/>
      </rPr>
      <t>«Повышение профессионального мастерства работников учреждений культурно-досугового типа и  педагогов детских школ искусств» (выполнено - 1/не выполнено - 0)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</si>
  <si>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</si>
  <si>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</si>
  <si>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 xml:space="preserve">Мероприятие 1.03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</si>
</sst>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name val="Calibri"/>
      <family val="2"/>
      <charset val="1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top" wrapText="1"/>
    </xf>
    <xf numFmtId="0" fontId="5" fillId="0" borderId="2" xfId="0" applyFont="1" applyBorder="1" applyProtection="1">
      <protection locked="0"/>
    </xf>
    <xf numFmtId="0" fontId="1" fillId="5" borderId="3" xfId="0" applyFont="1" applyFill="1" applyBorder="1" applyAlignment="1">
      <alignment horizontal="left" vertical="top" wrapText="1"/>
    </xf>
    <xf numFmtId="164" fontId="1" fillId="5" borderId="2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 applyProtection="1">
      <alignment vertical="center"/>
      <protection locked="0"/>
    </xf>
    <xf numFmtId="0" fontId="2" fillId="4" borderId="3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KP86"/>
  <sheetViews>
    <sheetView tabSelected="1" view="pageBreakPreview" topLeftCell="O38" zoomScaleNormal="80" zoomScaleSheetLayoutView="100" workbookViewId="0">
      <selection activeCell="X44" sqref="X44"/>
    </sheetView>
  </sheetViews>
  <sheetFormatPr defaultColWidth="9.140625" defaultRowHeight="20.25" x14ac:dyDescent="0.3"/>
  <cols>
    <col min="1" max="1" width="5.42578125" style="13" customWidth="1"/>
    <col min="2" max="2" width="7.5703125" style="13" customWidth="1"/>
    <col min="3" max="3" width="14.85546875" style="13" customWidth="1"/>
    <col min="4" max="4" width="14.140625" style="13" customWidth="1"/>
    <col min="5" max="5" width="14.85546875" style="13" customWidth="1"/>
    <col min="6" max="6" width="13.5703125" style="13" customWidth="1"/>
    <col min="7" max="7" width="22.5703125" style="13" customWidth="1"/>
    <col min="8" max="10" width="6.42578125" style="13" customWidth="1"/>
    <col min="11" max="11" width="6.85546875" style="13" customWidth="1"/>
    <col min="12" max="12" width="8.7109375" style="13" customWidth="1"/>
    <col min="13" max="13" width="6.85546875" style="13" customWidth="1"/>
    <col min="14" max="14" width="17.85546875" style="13" customWidth="1"/>
    <col min="15" max="15" width="10.7109375" style="13" customWidth="1"/>
    <col min="16" max="16" width="90.85546875" style="13" customWidth="1"/>
    <col min="17" max="17" width="26.28515625" style="30" customWidth="1"/>
    <col min="18" max="18" width="24.28515625" style="43" customWidth="1"/>
    <col min="19" max="19" width="13.5703125" style="13" customWidth="1"/>
    <col min="20" max="20" width="15" style="13" customWidth="1"/>
    <col min="21" max="21" width="13.42578125" style="13" customWidth="1"/>
    <col min="22" max="23" width="14" style="13" customWidth="1"/>
    <col min="24" max="24" width="15.28515625" style="27" customWidth="1"/>
    <col min="25" max="25" width="0.7109375" style="13" customWidth="1"/>
    <col min="26" max="26" width="13.85546875" style="13" hidden="1" customWidth="1"/>
    <col min="27" max="27" width="20.42578125" style="13" hidden="1" customWidth="1"/>
    <col min="28" max="29" width="9.140625" style="13" hidden="1" customWidth="1"/>
    <col min="30" max="978" width="9.140625" style="13"/>
    <col min="979" max="16384" width="9.140625" style="74"/>
  </cols>
  <sheetData>
    <row r="1" spans="1:24" ht="27.75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90"/>
      <c r="R1" s="90"/>
      <c r="S1" s="90"/>
      <c r="T1" s="90"/>
      <c r="U1" s="90"/>
      <c r="V1" s="90"/>
      <c r="W1" s="90"/>
      <c r="X1" s="90"/>
    </row>
    <row r="2" spans="1:24" ht="141" customHeight="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91" t="s">
        <v>85</v>
      </c>
      <c r="R2" s="90"/>
      <c r="S2" s="90"/>
      <c r="T2" s="90"/>
      <c r="U2" s="90"/>
      <c r="V2" s="90"/>
      <c r="W2" s="90"/>
      <c r="X2" s="90"/>
    </row>
    <row r="3" spans="1:24" s="17" customFormat="1" ht="27.75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4"/>
      <c r="Q3" s="28"/>
      <c r="R3" s="37"/>
      <c r="S3" s="12"/>
      <c r="T3" s="15"/>
      <c r="U3" s="15"/>
      <c r="V3" s="15"/>
      <c r="W3" s="15"/>
      <c r="X3" s="16"/>
    </row>
    <row r="4" spans="1:24" s="18" customFormat="1" ht="27" x14ac:dyDescent="0.3">
      <c r="A4" s="92" t="s">
        <v>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s="18" customFormat="1" ht="28.5" customHeight="1" x14ac:dyDescent="0.3">
      <c r="A5" s="93" t="s">
        <v>72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1:24" s="18" customFormat="1" ht="27.75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</row>
    <row r="7" spans="1:24" s="18" customFormat="1" ht="20.25" customHeight="1" x14ac:dyDescent="0.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71"/>
      <c r="R7" s="38"/>
      <c r="S7" s="19"/>
      <c r="T7" s="19"/>
      <c r="U7" s="19"/>
      <c r="V7" s="19"/>
      <c r="W7" s="19"/>
      <c r="X7" s="19"/>
    </row>
    <row r="8" spans="1:24" s="18" customFormat="1" ht="44.25" customHeight="1" x14ac:dyDescent="0.3">
      <c r="A8" s="94" t="s">
        <v>26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spans="1:24" s="18" customFormat="1" ht="18.75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0"/>
      <c r="O9" s="20"/>
      <c r="P9" s="20"/>
      <c r="Q9" s="71"/>
      <c r="R9" s="39"/>
      <c r="S9" s="20"/>
      <c r="T9" s="20"/>
      <c r="U9" s="20"/>
      <c r="V9" s="20"/>
      <c r="W9" s="20"/>
      <c r="X9" s="20"/>
    </row>
    <row r="10" spans="1:24" s="17" customFormat="1" ht="27" customHeight="1" x14ac:dyDescent="0.4">
      <c r="A10" s="21"/>
      <c r="B10" s="95" t="s">
        <v>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22"/>
      <c r="N10" s="22"/>
      <c r="O10" s="22"/>
      <c r="P10" s="22"/>
      <c r="Q10" s="71"/>
      <c r="R10" s="40"/>
      <c r="S10" s="22"/>
      <c r="T10" s="22"/>
      <c r="U10" s="22"/>
      <c r="V10" s="22"/>
      <c r="W10" s="22"/>
      <c r="X10" s="22"/>
    </row>
    <row r="11" spans="1:24" s="17" customFormat="1" ht="26.25" customHeight="1" x14ac:dyDescent="0.4">
      <c r="A11" s="21"/>
      <c r="B11" s="81" t="s">
        <v>78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s="17" customFormat="1" ht="31.5" customHeight="1" x14ac:dyDescent="0.4">
      <c r="A12" s="21"/>
      <c r="B12" s="81" t="s">
        <v>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24" s="17" customFormat="1" ht="26.25" customHeight="1" x14ac:dyDescent="0.4">
      <c r="A13" s="21"/>
      <c r="B13" s="81" t="s">
        <v>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4" s="17" customFormat="1" ht="26.25" customHeight="1" x14ac:dyDescent="0.4">
      <c r="A14" s="21"/>
      <c r="B14" s="81" t="s">
        <v>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4" s="17" customFormat="1" ht="26.25" customHeight="1" x14ac:dyDescent="0.4">
      <c r="A15" s="21"/>
      <c r="B15" s="81" t="s">
        <v>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4" s="17" customFormat="1" ht="26.25" customHeight="1" x14ac:dyDescent="0.4">
      <c r="A16" s="21"/>
      <c r="B16" s="81" t="s">
        <v>10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7" s="17" customFormat="1" ht="26.25" customHeight="1" x14ac:dyDescent="0.4">
      <c r="A17" s="21"/>
      <c r="B17" s="81" t="s">
        <v>11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7" s="17" customFormat="1" ht="26.2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9"/>
      <c r="R18" s="41"/>
      <c r="S18" s="23"/>
      <c r="T18" s="23"/>
      <c r="U18" s="23"/>
      <c r="V18" s="23"/>
      <c r="W18" s="23"/>
      <c r="X18" s="23"/>
    </row>
    <row r="19" spans="1:27" s="24" customFormat="1" ht="40.9" customHeight="1" x14ac:dyDescent="0.25">
      <c r="A19" s="83" t="s">
        <v>12</v>
      </c>
      <c r="B19" s="83"/>
      <c r="C19" s="83"/>
      <c r="D19" s="83"/>
      <c r="E19" s="83"/>
      <c r="F19" s="83"/>
      <c r="G19" s="83"/>
      <c r="H19" s="83"/>
      <c r="I19" s="83"/>
      <c r="J19" s="83"/>
      <c r="K19" s="80" t="s">
        <v>13</v>
      </c>
      <c r="L19" s="80"/>
      <c r="M19" s="80"/>
      <c r="N19" s="80"/>
      <c r="O19" s="80" t="s">
        <v>14</v>
      </c>
      <c r="P19" s="80" t="s">
        <v>15</v>
      </c>
      <c r="Q19" s="80" t="s">
        <v>25</v>
      </c>
      <c r="R19" s="84" t="s">
        <v>28</v>
      </c>
      <c r="S19" s="80" t="s">
        <v>16</v>
      </c>
      <c r="T19" s="80"/>
      <c r="U19" s="80"/>
      <c r="V19" s="80"/>
      <c r="W19" s="80"/>
      <c r="X19" s="80"/>
    </row>
    <row r="20" spans="1:27" s="24" customFormat="1" ht="50.45" customHeight="1" x14ac:dyDescent="0.25">
      <c r="A20" s="85" t="s">
        <v>17</v>
      </c>
      <c r="B20" s="80"/>
      <c r="C20" s="80" t="s">
        <v>18</v>
      </c>
      <c r="D20" s="80" t="s">
        <v>19</v>
      </c>
      <c r="E20" s="80" t="s">
        <v>20</v>
      </c>
      <c r="F20" s="80"/>
      <c r="G20" s="80" t="s">
        <v>21</v>
      </c>
      <c r="H20" s="80" t="s">
        <v>22</v>
      </c>
      <c r="I20" s="80"/>
      <c r="J20" s="80"/>
      <c r="K20" s="80" t="s">
        <v>23</v>
      </c>
      <c r="L20" s="80"/>
      <c r="M20" s="80"/>
      <c r="N20" s="80" t="s">
        <v>24</v>
      </c>
      <c r="O20" s="80"/>
      <c r="P20" s="80"/>
      <c r="Q20" s="80"/>
      <c r="R20" s="84"/>
      <c r="S20" s="80"/>
      <c r="T20" s="80"/>
      <c r="U20" s="80"/>
      <c r="V20" s="80"/>
      <c r="W20" s="80"/>
      <c r="X20" s="80"/>
    </row>
    <row r="21" spans="1:27" s="24" customFormat="1" ht="122.25" customHeigh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4"/>
      <c r="S21" s="69">
        <v>2026</v>
      </c>
      <c r="T21" s="69">
        <v>2027</v>
      </c>
      <c r="U21" s="69">
        <v>2028</v>
      </c>
      <c r="V21" s="69">
        <v>2029</v>
      </c>
      <c r="W21" s="69">
        <v>2030</v>
      </c>
      <c r="X21" s="69">
        <v>2031</v>
      </c>
    </row>
    <row r="22" spans="1:27" s="25" customFormat="1" ht="24.4" customHeight="1" x14ac:dyDescent="0.3">
      <c r="A22" s="69">
        <v>1</v>
      </c>
      <c r="B22" s="69">
        <v>2</v>
      </c>
      <c r="C22" s="69">
        <v>3</v>
      </c>
      <c r="D22" s="69">
        <v>4</v>
      </c>
      <c r="E22" s="69">
        <v>5</v>
      </c>
      <c r="F22" s="69">
        <v>6</v>
      </c>
      <c r="G22" s="69">
        <v>7</v>
      </c>
      <c r="H22" s="69">
        <v>8</v>
      </c>
      <c r="I22" s="69">
        <v>9</v>
      </c>
      <c r="J22" s="69">
        <v>10</v>
      </c>
      <c r="K22" s="69">
        <v>11</v>
      </c>
      <c r="L22" s="69">
        <v>12</v>
      </c>
      <c r="M22" s="69">
        <v>13</v>
      </c>
      <c r="N22" s="69">
        <v>14</v>
      </c>
      <c r="O22" s="69">
        <v>15</v>
      </c>
      <c r="P22" s="69">
        <v>16</v>
      </c>
      <c r="Q22" s="69">
        <v>17</v>
      </c>
      <c r="R22" s="70">
        <v>18</v>
      </c>
      <c r="S22" s="69">
        <v>19</v>
      </c>
      <c r="T22" s="69">
        <v>20</v>
      </c>
      <c r="U22" s="69">
        <v>21</v>
      </c>
      <c r="V22" s="69">
        <v>22</v>
      </c>
      <c r="W22" s="69">
        <v>23</v>
      </c>
      <c r="X22" s="69">
        <v>24</v>
      </c>
    </row>
    <row r="23" spans="1:27" s="24" customFormat="1" ht="33.7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55" t="s">
        <v>0</v>
      </c>
      <c r="Q23" s="1" t="s">
        <v>1</v>
      </c>
      <c r="R23" s="44">
        <f t="shared" ref="R23:X23" si="0">R27+R75</f>
        <v>674042.5</v>
      </c>
      <c r="S23" s="44">
        <f t="shared" si="0"/>
        <v>683796.9</v>
      </c>
      <c r="T23" s="44">
        <f t="shared" si="0"/>
        <v>703316.60000000009</v>
      </c>
      <c r="U23" s="44">
        <f>U27+U75</f>
        <v>703948.70000000007</v>
      </c>
      <c r="V23" s="44">
        <f t="shared" si="0"/>
        <v>703948.70000000007</v>
      </c>
      <c r="W23" s="44">
        <f t="shared" si="0"/>
        <v>703948.70000000007</v>
      </c>
      <c r="X23" s="44">
        <f t="shared" si="0"/>
        <v>703948.70000000007</v>
      </c>
      <c r="Z23" s="47"/>
      <c r="AA23" s="63"/>
    </row>
    <row r="24" spans="1:27" s="24" customFormat="1" ht="40.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54" t="s">
        <v>79</v>
      </c>
      <c r="Q24" s="7"/>
      <c r="R24" s="42"/>
      <c r="S24" s="2"/>
      <c r="T24" s="2"/>
      <c r="U24" s="2"/>
      <c r="V24" s="2"/>
      <c r="W24" s="35"/>
      <c r="X24" s="36"/>
      <c r="AA24" s="63"/>
    </row>
    <row r="25" spans="1:27" s="24" customFormat="1" ht="40.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48" t="s">
        <v>93</v>
      </c>
      <c r="Q25" s="3" t="s">
        <v>81</v>
      </c>
      <c r="R25" s="10">
        <v>1698.64</v>
      </c>
      <c r="S25" s="59">
        <v>1887.38</v>
      </c>
      <c r="T25" s="59">
        <v>1887.38</v>
      </c>
      <c r="U25" s="59">
        <v>1887.5</v>
      </c>
      <c r="V25" s="59">
        <v>1887.6</v>
      </c>
      <c r="W25" s="59">
        <v>1887.7</v>
      </c>
      <c r="X25" s="59">
        <v>1887.8</v>
      </c>
      <c r="AA25" s="63"/>
    </row>
    <row r="26" spans="1:27" s="24" customFormat="1" ht="4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48" t="s">
        <v>83</v>
      </c>
      <c r="Q26" s="52" t="s">
        <v>2</v>
      </c>
      <c r="R26" s="75">
        <v>18</v>
      </c>
      <c r="S26" s="75">
        <v>18</v>
      </c>
      <c r="T26" s="75">
        <v>18</v>
      </c>
      <c r="U26" s="75">
        <v>18</v>
      </c>
      <c r="V26" s="75">
        <v>18</v>
      </c>
      <c r="W26" s="75">
        <v>18</v>
      </c>
      <c r="X26" s="75">
        <v>18</v>
      </c>
      <c r="AA26" s="63"/>
    </row>
    <row r="27" spans="1:27" s="24" customFormat="1" ht="41.2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6" t="s">
        <v>87</v>
      </c>
      <c r="Q27" s="4" t="s">
        <v>1</v>
      </c>
      <c r="R27" s="45">
        <f t="shared" ref="R27:X27" si="1">R29+R42+R64</f>
        <v>650273</v>
      </c>
      <c r="S27" s="45">
        <f>S29+S42+S64</f>
        <v>659270.40000000002</v>
      </c>
      <c r="T27" s="45">
        <f t="shared" si="1"/>
        <v>678990.10000000009</v>
      </c>
      <c r="U27" s="45">
        <f t="shared" si="1"/>
        <v>679622.20000000007</v>
      </c>
      <c r="V27" s="45">
        <f t="shared" si="1"/>
        <v>679622.20000000007</v>
      </c>
      <c r="W27" s="45">
        <f t="shared" si="1"/>
        <v>679622.20000000007</v>
      </c>
      <c r="X27" s="45">
        <f t="shared" si="1"/>
        <v>679622.20000000007</v>
      </c>
      <c r="AA27" s="63"/>
    </row>
    <row r="28" spans="1:27" s="24" customFormat="1" ht="42.7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48" t="s">
        <v>86</v>
      </c>
      <c r="Q28" s="68" t="s">
        <v>1</v>
      </c>
      <c r="R28" s="10">
        <f t="shared" ref="R28:X28" si="2">R29+R42+R64</f>
        <v>650273</v>
      </c>
      <c r="S28" s="10">
        <f>S29+S42+S64</f>
        <v>659270.40000000002</v>
      </c>
      <c r="T28" s="10">
        <f t="shared" si="2"/>
        <v>678990.10000000009</v>
      </c>
      <c r="U28" s="10">
        <f t="shared" si="2"/>
        <v>679622.20000000007</v>
      </c>
      <c r="V28" s="10">
        <f t="shared" si="2"/>
        <v>679622.20000000007</v>
      </c>
      <c r="W28" s="10">
        <f t="shared" si="2"/>
        <v>679622.20000000007</v>
      </c>
      <c r="X28" s="10">
        <f t="shared" si="2"/>
        <v>679622.20000000007</v>
      </c>
      <c r="AA28" s="63"/>
    </row>
    <row r="29" spans="1:27" s="24" customFormat="1" ht="33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56" t="s">
        <v>30</v>
      </c>
      <c r="Q29" s="4" t="s">
        <v>1</v>
      </c>
      <c r="R29" s="44">
        <f t="shared" ref="R29:X29" si="3">R32+R34+R36+R39+R40</f>
        <v>307658.7</v>
      </c>
      <c r="S29" s="44">
        <f t="shared" si="3"/>
        <v>308049.40000000002</v>
      </c>
      <c r="T29" s="44">
        <f t="shared" si="3"/>
        <v>308049.40000000002</v>
      </c>
      <c r="U29" s="44">
        <f t="shared" si="3"/>
        <v>308049.40000000002</v>
      </c>
      <c r="V29" s="44">
        <f t="shared" si="3"/>
        <v>308049.40000000002</v>
      </c>
      <c r="W29" s="44">
        <f t="shared" si="3"/>
        <v>308049.40000000002</v>
      </c>
      <c r="X29" s="44">
        <f t="shared" si="3"/>
        <v>308049.40000000002</v>
      </c>
      <c r="AA29" s="63"/>
    </row>
    <row r="30" spans="1:27" s="24" customFormat="1" ht="45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48" t="s">
        <v>29</v>
      </c>
      <c r="Q30" s="68" t="s">
        <v>2</v>
      </c>
      <c r="R30" s="8">
        <v>1452750</v>
      </c>
      <c r="S30" s="60">
        <v>1452780</v>
      </c>
      <c r="T30" s="60">
        <v>1452780</v>
      </c>
      <c r="U30" s="60">
        <v>1452780</v>
      </c>
      <c r="V30" s="60">
        <v>1452780</v>
      </c>
      <c r="W30" s="60">
        <v>1452780</v>
      </c>
      <c r="X30" s="60">
        <v>1452780</v>
      </c>
      <c r="AA30" s="63"/>
    </row>
    <row r="31" spans="1:27" s="24" customFormat="1" ht="23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4" t="s">
        <v>31</v>
      </c>
      <c r="Q31" s="68" t="s">
        <v>2</v>
      </c>
      <c r="R31" s="8">
        <v>35427</v>
      </c>
      <c r="S31" s="8">
        <v>36277</v>
      </c>
      <c r="T31" s="8">
        <v>36277</v>
      </c>
      <c r="U31" s="8">
        <v>36277</v>
      </c>
      <c r="V31" s="8">
        <v>36277</v>
      </c>
      <c r="W31" s="8">
        <v>36277</v>
      </c>
      <c r="X31" s="8">
        <v>36277</v>
      </c>
    </row>
    <row r="32" spans="1:27" s="24" customFormat="1" ht="4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54" t="s">
        <v>32</v>
      </c>
      <c r="Q32" s="68" t="s">
        <v>1</v>
      </c>
      <c r="R32" s="10">
        <v>65606.8</v>
      </c>
      <c r="S32" s="10">
        <v>65966.8</v>
      </c>
      <c r="T32" s="10">
        <v>65966.8</v>
      </c>
      <c r="U32" s="10">
        <v>65966.8</v>
      </c>
      <c r="V32" s="10">
        <v>65966.8</v>
      </c>
      <c r="W32" s="10">
        <v>65966.8</v>
      </c>
      <c r="X32" s="10">
        <v>65966.8</v>
      </c>
    </row>
    <row r="33" spans="1:24" s="24" customFormat="1" ht="44.2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4" t="s">
        <v>33</v>
      </c>
      <c r="Q33" s="68" t="s">
        <v>2</v>
      </c>
      <c r="R33" s="8">
        <v>1116008</v>
      </c>
      <c r="S33" s="8">
        <v>1240010</v>
      </c>
      <c r="T33" s="8" t="s">
        <v>75</v>
      </c>
      <c r="U33" s="8" t="s">
        <v>75</v>
      </c>
      <c r="V33" s="8" t="s">
        <v>75</v>
      </c>
      <c r="W33" s="8" t="s">
        <v>75</v>
      </c>
      <c r="X33" s="8" t="s">
        <v>75</v>
      </c>
    </row>
    <row r="34" spans="1:24" s="24" customFormat="1" ht="24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8" t="s">
        <v>34</v>
      </c>
      <c r="Q34" s="68" t="s">
        <v>1</v>
      </c>
      <c r="R34" s="10">
        <v>180</v>
      </c>
      <c r="S34" s="10">
        <v>180</v>
      </c>
      <c r="T34" s="10">
        <v>180</v>
      </c>
      <c r="U34" s="10">
        <v>180</v>
      </c>
      <c r="V34" s="10">
        <v>180</v>
      </c>
      <c r="W34" s="10">
        <v>180</v>
      </c>
      <c r="X34" s="10">
        <v>180</v>
      </c>
    </row>
    <row r="35" spans="1:24" s="24" customFormat="1" ht="44.2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48" t="s">
        <v>35</v>
      </c>
      <c r="Q35" s="68" t="s">
        <v>2</v>
      </c>
      <c r="R35" s="8">
        <v>3000</v>
      </c>
      <c r="S35" s="60">
        <v>400</v>
      </c>
      <c r="T35" s="60">
        <v>400</v>
      </c>
      <c r="U35" s="60">
        <v>400</v>
      </c>
      <c r="V35" s="60">
        <v>400</v>
      </c>
      <c r="W35" s="60">
        <v>400</v>
      </c>
      <c r="X35" s="60">
        <v>400</v>
      </c>
    </row>
    <row r="36" spans="1:24" s="24" customFormat="1" ht="59.2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4" t="s">
        <v>36</v>
      </c>
      <c r="Q36" s="68" t="s">
        <v>1</v>
      </c>
      <c r="R36" s="10">
        <v>8262.5</v>
      </c>
      <c r="S36" s="10">
        <v>8293.7000000000007</v>
      </c>
      <c r="T36" s="10">
        <v>8293.7000000000007</v>
      </c>
      <c r="U36" s="10">
        <v>8293.7000000000007</v>
      </c>
      <c r="V36" s="10">
        <v>8293.7000000000007</v>
      </c>
      <c r="W36" s="10">
        <v>8293.7000000000007</v>
      </c>
      <c r="X36" s="10">
        <v>8293.7000000000007</v>
      </c>
    </row>
    <row r="37" spans="1:24" s="24" customFormat="1" ht="43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49" t="s">
        <v>37</v>
      </c>
      <c r="Q37" s="68" t="s">
        <v>2</v>
      </c>
      <c r="R37" s="33">
        <v>850</v>
      </c>
      <c r="S37" s="33">
        <v>850</v>
      </c>
      <c r="T37" s="33">
        <v>850</v>
      </c>
      <c r="U37" s="33">
        <v>850</v>
      </c>
      <c r="V37" s="33">
        <v>850</v>
      </c>
      <c r="W37" s="33">
        <v>850</v>
      </c>
      <c r="X37" s="33">
        <v>850</v>
      </c>
    </row>
    <row r="38" spans="1:24" s="24" customFormat="1" ht="4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49" t="s">
        <v>38</v>
      </c>
      <c r="Q38" s="68" t="s">
        <v>2</v>
      </c>
      <c r="R38" s="68">
        <v>900</v>
      </c>
      <c r="S38" s="68">
        <v>900</v>
      </c>
      <c r="T38" s="68">
        <v>900</v>
      </c>
      <c r="U38" s="68">
        <v>900</v>
      </c>
      <c r="V38" s="68">
        <v>900</v>
      </c>
      <c r="W38" s="68">
        <v>900</v>
      </c>
      <c r="X38" s="68">
        <v>900</v>
      </c>
    </row>
    <row r="39" spans="1:24" s="24" customFormat="1" ht="23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76" t="s">
        <v>47</v>
      </c>
      <c r="Q39" s="78" t="s">
        <v>1</v>
      </c>
      <c r="R39" s="10">
        <v>11680.5</v>
      </c>
      <c r="S39" s="10">
        <v>11680</v>
      </c>
      <c r="T39" s="10">
        <v>11680</v>
      </c>
      <c r="U39" s="10">
        <v>11680</v>
      </c>
      <c r="V39" s="10">
        <v>11680</v>
      </c>
      <c r="W39" s="10">
        <v>11680</v>
      </c>
      <c r="X39" s="10">
        <v>11680</v>
      </c>
    </row>
    <row r="40" spans="1:24" s="24" customFormat="1" ht="23.2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77"/>
      <c r="Q40" s="79"/>
      <c r="R40" s="10">
        <v>221928.9</v>
      </c>
      <c r="S40" s="65">
        <v>221928.9</v>
      </c>
      <c r="T40" s="65">
        <v>221928.9</v>
      </c>
      <c r="U40" s="65">
        <v>221928.9</v>
      </c>
      <c r="V40" s="65">
        <v>221928.9</v>
      </c>
      <c r="W40" s="65">
        <v>221928.9</v>
      </c>
      <c r="X40" s="65">
        <v>221928.9</v>
      </c>
    </row>
    <row r="41" spans="1:24" s="24" customFormat="1" ht="4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1" t="s">
        <v>48</v>
      </c>
      <c r="Q41" s="68" t="s">
        <v>49</v>
      </c>
      <c r="R41" s="53">
        <v>52688</v>
      </c>
      <c r="S41" s="53">
        <v>52688</v>
      </c>
      <c r="T41" s="53">
        <v>52688</v>
      </c>
      <c r="U41" s="53">
        <v>52688</v>
      </c>
      <c r="V41" s="53">
        <v>52688</v>
      </c>
      <c r="W41" s="53">
        <v>52688</v>
      </c>
      <c r="X41" s="53">
        <v>52688</v>
      </c>
    </row>
    <row r="42" spans="1:24" s="24" customFormat="1" ht="64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56" t="s">
        <v>88</v>
      </c>
      <c r="Q42" s="5" t="s">
        <v>1</v>
      </c>
      <c r="R42" s="45">
        <f t="shared" ref="R42:X42" si="4">R45+R51+R53+R57+R58</f>
        <v>327319.3</v>
      </c>
      <c r="S42" s="45">
        <f t="shared" si="4"/>
        <v>339214.4</v>
      </c>
      <c r="T42" s="45">
        <f t="shared" si="4"/>
        <v>339214.4</v>
      </c>
      <c r="U42" s="45">
        <f t="shared" si="4"/>
        <v>339214.4</v>
      </c>
      <c r="V42" s="45">
        <f t="shared" si="4"/>
        <v>339214.4</v>
      </c>
      <c r="W42" s="45">
        <f t="shared" si="4"/>
        <v>339214.4</v>
      </c>
      <c r="X42" s="45">
        <f t="shared" si="4"/>
        <v>339214.4</v>
      </c>
    </row>
    <row r="43" spans="1:24" s="24" customFormat="1" ht="33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8" t="s">
        <v>92</v>
      </c>
      <c r="Q43" s="6" t="s">
        <v>27</v>
      </c>
      <c r="R43" s="8">
        <v>192071</v>
      </c>
      <c r="S43" s="8">
        <v>192071</v>
      </c>
      <c r="T43" s="8">
        <v>192071</v>
      </c>
      <c r="U43" s="8">
        <v>192071</v>
      </c>
      <c r="V43" s="8">
        <v>192071</v>
      </c>
      <c r="W43" s="8">
        <v>192071</v>
      </c>
      <c r="X43" s="8">
        <v>192071</v>
      </c>
    </row>
    <row r="44" spans="1:24" s="24" customFormat="1" ht="4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8" t="s">
        <v>74</v>
      </c>
      <c r="Q44" s="52" t="s">
        <v>3</v>
      </c>
      <c r="R44" s="33">
        <v>93.6</v>
      </c>
      <c r="S44" s="33">
        <v>93.6</v>
      </c>
      <c r="T44" s="33">
        <v>93.7</v>
      </c>
      <c r="U44" s="33">
        <v>93.8</v>
      </c>
      <c r="V44" s="33">
        <v>93.9</v>
      </c>
      <c r="W44" s="33">
        <v>94</v>
      </c>
      <c r="X44" s="33">
        <v>94.1</v>
      </c>
    </row>
    <row r="45" spans="1:24" s="24" customFormat="1" ht="44.2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8" t="s">
        <v>70</v>
      </c>
      <c r="Q45" s="7" t="s">
        <v>1</v>
      </c>
      <c r="R45" s="9">
        <v>109172.5</v>
      </c>
      <c r="S45" s="9">
        <v>120308.7</v>
      </c>
      <c r="T45" s="9">
        <v>120308.7</v>
      </c>
      <c r="U45" s="9">
        <v>120308.7</v>
      </c>
      <c r="V45" s="9">
        <v>120308.7</v>
      </c>
      <c r="W45" s="9">
        <v>120308.7</v>
      </c>
      <c r="X45" s="9">
        <v>120308.7</v>
      </c>
    </row>
    <row r="46" spans="1:24" s="24" customFormat="1" ht="4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48" t="s">
        <v>39</v>
      </c>
      <c r="Q46" s="6" t="s">
        <v>27</v>
      </c>
      <c r="R46" s="8">
        <v>2035</v>
      </c>
      <c r="S46" s="8">
        <v>2035</v>
      </c>
      <c r="T46" s="8">
        <v>2035</v>
      </c>
      <c r="U46" s="8">
        <v>2035</v>
      </c>
      <c r="V46" s="8">
        <v>2035</v>
      </c>
      <c r="W46" s="8">
        <v>2035</v>
      </c>
      <c r="X46" s="8">
        <v>2035</v>
      </c>
    </row>
    <row r="47" spans="1:24" s="24" customFormat="1" ht="42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8" t="s">
        <v>91</v>
      </c>
      <c r="Q47" s="6" t="s">
        <v>2</v>
      </c>
      <c r="R47" s="11">
        <v>1332</v>
      </c>
      <c r="S47" s="11">
        <v>1332</v>
      </c>
      <c r="T47" s="11">
        <v>1332</v>
      </c>
      <c r="U47" s="11">
        <v>1332</v>
      </c>
      <c r="V47" s="11">
        <v>1332</v>
      </c>
      <c r="W47" s="11">
        <v>1332</v>
      </c>
      <c r="X47" s="11">
        <v>1332</v>
      </c>
    </row>
    <row r="48" spans="1:24" s="24" customFormat="1" ht="43.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67" t="s">
        <v>40</v>
      </c>
      <c r="Q48" s="6" t="s">
        <v>27</v>
      </c>
      <c r="R48" s="8">
        <v>11340</v>
      </c>
      <c r="S48" s="8">
        <v>11340</v>
      </c>
      <c r="T48" s="8">
        <v>11340</v>
      </c>
      <c r="U48" s="8">
        <v>11340</v>
      </c>
      <c r="V48" s="8">
        <v>11340</v>
      </c>
      <c r="W48" s="8">
        <v>11340</v>
      </c>
      <c r="X48" s="8">
        <v>11340</v>
      </c>
    </row>
    <row r="49" spans="1:25" s="24" customFormat="1" ht="26.2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67" t="s">
        <v>41</v>
      </c>
      <c r="Q49" s="7" t="s">
        <v>2</v>
      </c>
      <c r="R49" s="32">
        <v>115</v>
      </c>
      <c r="S49" s="32">
        <v>115</v>
      </c>
      <c r="T49" s="32">
        <v>115</v>
      </c>
      <c r="U49" s="32">
        <v>115</v>
      </c>
      <c r="V49" s="32">
        <v>115</v>
      </c>
      <c r="W49" s="32">
        <v>115</v>
      </c>
      <c r="X49" s="32">
        <v>115</v>
      </c>
    </row>
    <row r="50" spans="1:25" s="24" customFormat="1" ht="27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8" t="s">
        <v>73</v>
      </c>
      <c r="Q50" s="52" t="s">
        <v>2</v>
      </c>
      <c r="R50" s="73">
        <v>59</v>
      </c>
      <c r="S50" s="73">
        <v>68</v>
      </c>
      <c r="T50" s="73">
        <v>68</v>
      </c>
      <c r="U50" s="73">
        <v>68</v>
      </c>
      <c r="V50" s="73">
        <v>68</v>
      </c>
      <c r="W50" s="73">
        <v>68</v>
      </c>
      <c r="X50" s="73">
        <v>68</v>
      </c>
    </row>
    <row r="51" spans="1:25" s="24" customFormat="1" ht="35.2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49" t="s">
        <v>46</v>
      </c>
      <c r="Q51" s="72" t="s">
        <v>1</v>
      </c>
      <c r="R51" s="9">
        <v>12662.1</v>
      </c>
      <c r="S51" s="9">
        <v>12740.8</v>
      </c>
      <c r="T51" s="9">
        <v>12740.8</v>
      </c>
      <c r="U51" s="9">
        <v>12740.8</v>
      </c>
      <c r="V51" s="9">
        <v>12740.8</v>
      </c>
      <c r="W51" s="9">
        <v>12740.8</v>
      </c>
      <c r="X51" s="9">
        <v>12740.8</v>
      </c>
      <c r="Y51" s="34"/>
    </row>
    <row r="52" spans="1:25" s="24" customFormat="1" ht="58.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0" t="s">
        <v>42</v>
      </c>
      <c r="Q52" s="7" t="s">
        <v>2</v>
      </c>
      <c r="R52" s="8">
        <v>28050</v>
      </c>
      <c r="S52" s="8">
        <v>28050</v>
      </c>
      <c r="T52" s="8">
        <v>28050</v>
      </c>
      <c r="U52" s="8">
        <v>28050</v>
      </c>
      <c r="V52" s="8">
        <v>28050</v>
      </c>
      <c r="W52" s="8">
        <v>28050</v>
      </c>
      <c r="X52" s="8">
        <v>28050</v>
      </c>
    </row>
    <row r="53" spans="1:25" s="24" customFormat="1" ht="48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67" t="s">
        <v>57</v>
      </c>
      <c r="Q53" s="72" t="s">
        <v>1</v>
      </c>
      <c r="R53" s="9">
        <v>112565.2</v>
      </c>
      <c r="S53" s="9">
        <v>113245.4</v>
      </c>
      <c r="T53" s="9">
        <v>113245.4</v>
      </c>
      <c r="U53" s="9">
        <v>113245.4</v>
      </c>
      <c r="V53" s="9">
        <v>113245.4</v>
      </c>
      <c r="W53" s="9">
        <v>113245.4</v>
      </c>
      <c r="X53" s="9">
        <v>113245.4</v>
      </c>
    </row>
    <row r="54" spans="1:25" s="24" customFormat="1" ht="42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49" t="s">
        <v>43</v>
      </c>
      <c r="Q54" s="52" t="s">
        <v>59</v>
      </c>
      <c r="R54" s="8">
        <v>1813</v>
      </c>
      <c r="S54" s="8">
        <v>1813</v>
      </c>
      <c r="T54" s="8">
        <v>1813</v>
      </c>
      <c r="U54" s="8">
        <v>1813</v>
      </c>
      <c r="V54" s="8">
        <v>1813</v>
      </c>
      <c r="W54" s="8">
        <v>1813</v>
      </c>
      <c r="X54" s="8">
        <v>1813</v>
      </c>
    </row>
    <row r="55" spans="1:25" s="24" customFormat="1" ht="41.2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49" t="s">
        <v>44</v>
      </c>
      <c r="Q55" s="52" t="s">
        <v>59</v>
      </c>
      <c r="R55" s="8">
        <v>580</v>
      </c>
      <c r="S55" s="8">
        <v>580</v>
      </c>
      <c r="T55" s="8">
        <v>580</v>
      </c>
      <c r="U55" s="8">
        <v>580</v>
      </c>
      <c r="V55" s="8">
        <v>580</v>
      </c>
      <c r="W55" s="8">
        <v>580</v>
      </c>
      <c r="X55" s="8">
        <v>580</v>
      </c>
    </row>
    <row r="56" spans="1:25" s="24" customFormat="1" ht="46.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67" t="s">
        <v>45</v>
      </c>
      <c r="Q56" s="52" t="s">
        <v>71</v>
      </c>
      <c r="R56" s="9">
        <v>743128.5</v>
      </c>
      <c r="S56" s="8" t="s">
        <v>76</v>
      </c>
      <c r="T56" s="8" t="s">
        <v>76</v>
      </c>
      <c r="U56" s="8" t="s">
        <v>76</v>
      </c>
      <c r="V56" s="8" t="s">
        <v>76</v>
      </c>
      <c r="W56" s="8" t="s">
        <v>76</v>
      </c>
      <c r="X56" s="8" t="s">
        <v>76</v>
      </c>
    </row>
    <row r="57" spans="1:25" s="24" customFormat="1" ht="28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76" t="s">
        <v>58</v>
      </c>
      <c r="Q57" s="87" t="s">
        <v>1</v>
      </c>
      <c r="R57" s="9">
        <v>4646</v>
      </c>
      <c r="S57" s="9">
        <v>4646</v>
      </c>
      <c r="T57" s="9">
        <v>4646</v>
      </c>
      <c r="U57" s="9">
        <v>4646</v>
      </c>
      <c r="V57" s="9">
        <v>4646</v>
      </c>
      <c r="W57" s="9">
        <v>4646</v>
      </c>
      <c r="X57" s="9">
        <v>4646</v>
      </c>
    </row>
    <row r="58" spans="1:25" s="24" customFormat="1" ht="36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77"/>
      <c r="Q58" s="89"/>
      <c r="R58" s="9">
        <v>88273.5</v>
      </c>
      <c r="S58" s="9">
        <v>88273.5</v>
      </c>
      <c r="T58" s="9">
        <v>88273.5</v>
      </c>
      <c r="U58" s="9">
        <v>88273.5</v>
      </c>
      <c r="V58" s="9">
        <v>88273.5</v>
      </c>
      <c r="W58" s="9">
        <v>88273.5</v>
      </c>
      <c r="X58" s="9">
        <v>88273.5</v>
      </c>
    </row>
    <row r="59" spans="1:25" s="24" customFormat="1" ht="63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0" t="s">
        <v>77</v>
      </c>
      <c r="Q59" s="52" t="s">
        <v>59</v>
      </c>
      <c r="R59" s="8">
        <v>197</v>
      </c>
      <c r="S59" s="8">
        <v>197</v>
      </c>
      <c r="T59" s="8">
        <v>197</v>
      </c>
      <c r="U59" s="8">
        <v>197</v>
      </c>
      <c r="V59" s="8">
        <v>197</v>
      </c>
      <c r="W59" s="8">
        <v>197</v>
      </c>
      <c r="X59" s="8">
        <v>197</v>
      </c>
    </row>
    <row r="60" spans="1:25" s="24" customFormat="1" ht="59.2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0" t="s">
        <v>94</v>
      </c>
      <c r="Q60" s="52" t="s">
        <v>89</v>
      </c>
      <c r="R60" s="8">
        <v>1</v>
      </c>
      <c r="S60" s="8">
        <v>1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</row>
    <row r="61" spans="1:25" s="24" customFormat="1" ht="4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4" t="s">
        <v>60</v>
      </c>
      <c r="Q61" s="52" t="s">
        <v>59</v>
      </c>
      <c r="R61" s="8">
        <v>190</v>
      </c>
      <c r="S61" s="8">
        <v>190</v>
      </c>
      <c r="T61" s="8">
        <v>190</v>
      </c>
      <c r="U61" s="8">
        <v>190</v>
      </c>
      <c r="V61" s="8">
        <v>190</v>
      </c>
      <c r="W61" s="8">
        <v>190</v>
      </c>
      <c r="X61" s="8">
        <v>190</v>
      </c>
    </row>
    <row r="62" spans="1:25" s="24" customFormat="1" ht="44.2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0" t="s">
        <v>64</v>
      </c>
      <c r="Q62" s="52" t="s">
        <v>62</v>
      </c>
      <c r="R62" s="9">
        <v>74</v>
      </c>
      <c r="S62" s="9">
        <v>0</v>
      </c>
      <c r="T62" s="9">
        <v>0</v>
      </c>
      <c r="U62" s="9">
        <v>74</v>
      </c>
      <c r="V62" s="9">
        <v>0</v>
      </c>
      <c r="W62" s="9">
        <v>0</v>
      </c>
      <c r="X62" s="9">
        <v>74</v>
      </c>
    </row>
    <row r="63" spans="1:25" s="24" customFormat="1" ht="4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0" t="s">
        <v>63</v>
      </c>
      <c r="Q63" s="52" t="s">
        <v>2</v>
      </c>
      <c r="R63" s="8">
        <v>14</v>
      </c>
      <c r="S63" s="8">
        <v>0</v>
      </c>
      <c r="T63" s="8">
        <v>0</v>
      </c>
      <c r="U63" s="8">
        <v>14</v>
      </c>
      <c r="V63" s="8">
        <v>0</v>
      </c>
      <c r="W63" s="8">
        <v>0</v>
      </c>
      <c r="X63" s="8">
        <v>14</v>
      </c>
    </row>
    <row r="64" spans="1:25" s="24" customFormat="1" ht="60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6" t="s">
        <v>61</v>
      </c>
      <c r="Q64" s="61" t="s">
        <v>1</v>
      </c>
      <c r="R64" s="45">
        <f t="shared" ref="R64:X64" si="5">R67+R69+R71+R73</f>
        <v>15295</v>
      </c>
      <c r="S64" s="45">
        <f t="shared" si="5"/>
        <v>12006.6</v>
      </c>
      <c r="T64" s="45">
        <f>T67+T69+T71+T73</f>
        <v>31726.3</v>
      </c>
      <c r="U64" s="45">
        <f t="shared" si="5"/>
        <v>32358.399999999998</v>
      </c>
      <c r="V64" s="45">
        <f t="shared" si="5"/>
        <v>32358.399999999998</v>
      </c>
      <c r="W64" s="45">
        <f t="shared" si="5"/>
        <v>32358.399999999998</v>
      </c>
      <c r="X64" s="45">
        <f t="shared" si="5"/>
        <v>32358.399999999998</v>
      </c>
    </row>
    <row r="65" spans="1:27" s="24" customFormat="1" ht="39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49" t="s">
        <v>95</v>
      </c>
      <c r="Q65" s="52" t="s">
        <v>2</v>
      </c>
      <c r="R65" s="8">
        <v>15</v>
      </c>
      <c r="S65" s="8">
        <v>15</v>
      </c>
      <c r="T65" s="8">
        <v>15</v>
      </c>
      <c r="U65" s="8">
        <v>15</v>
      </c>
      <c r="V65" s="8">
        <v>15</v>
      </c>
      <c r="W65" s="8">
        <v>15</v>
      </c>
      <c r="X65" s="8">
        <v>15</v>
      </c>
    </row>
    <row r="66" spans="1:27" s="24" customFormat="1" ht="100.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49" t="s">
        <v>50</v>
      </c>
      <c r="Q66" s="52" t="s">
        <v>3</v>
      </c>
      <c r="R66" s="53">
        <v>56.1</v>
      </c>
      <c r="S66" s="53">
        <v>56.1</v>
      </c>
      <c r="T66" s="53">
        <v>56.1</v>
      </c>
      <c r="U66" s="53">
        <v>56.1</v>
      </c>
      <c r="V66" s="53">
        <v>56.1</v>
      </c>
      <c r="W66" s="53">
        <v>56.1</v>
      </c>
      <c r="X66" s="53">
        <v>56.1</v>
      </c>
    </row>
    <row r="67" spans="1:27" s="24" customFormat="1" ht="58.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49" t="s">
        <v>96</v>
      </c>
      <c r="Q67" s="68" t="s">
        <v>1</v>
      </c>
      <c r="R67" s="53">
        <v>13159.6</v>
      </c>
      <c r="S67" s="53">
        <v>11049.4</v>
      </c>
      <c r="T67" s="53">
        <v>30894.1</v>
      </c>
      <c r="U67" s="53">
        <v>30894.1</v>
      </c>
      <c r="V67" s="53">
        <v>30894.1</v>
      </c>
      <c r="W67" s="53">
        <v>30894.1</v>
      </c>
      <c r="X67" s="53">
        <v>30894.1</v>
      </c>
    </row>
    <row r="68" spans="1:27" s="24" customFormat="1" ht="23.2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49" t="s">
        <v>51</v>
      </c>
      <c r="Q68" s="52" t="s">
        <v>2</v>
      </c>
      <c r="R68" s="8">
        <v>2</v>
      </c>
      <c r="S68" s="8">
        <v>3</v>
      </c>
      <c r="T68" s="8">
        <v>2</v>
      </c>
      <c r="U68" s="8">
        <v>2</v>
      </c>
      <c r="V68" s="8">
        <v>2</v>
      </c>
      <c r="W68" s="8">
        <v>2</v>
      </c>
      <c r="X68" s="8">
        <v>2</v>
      </c>
    </row>
    <row r="69" spans="1:27" s="24" customFormat="1" ht="47.2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49" t="s">
        <v>90</v>
      </c>
      <c r="Q69" s="68" t="s">
        <v>1</v>
      </c>
      <c r="R69" s="53">
        <v>632.1</v>
      </c>
      <c r="S69" s="53">
        <v>0</v>
      </c>
      <c r="T69" s="53">
        <v>0</v>
      </c>
      <c r="U69" s="53">
        <v>632.1</v>
      </c>
      <c r="V69" s="53">
        <v>632.1</v>
      </c>
      <c r="W69" s="53">
        <v>632.1</v>
      </c>
      <c r="X69" s="53">
        <v>632.1</v>
      </c>
    </row>
    <row r="70" spans="1:27" s="24" customFormat="1" ht="60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49" t="s">
        <v>52</v>
      </c>
      <c r="Q70" s="52" t="s">
        <v>2</v>
      </c>
      <c r="R70" s="8">
        <v>2</v>
      </c>
      <c r="S70" s="8">
        <v>2</v>
      </c>
      <c r="T70" s="8">
        <v>2</v>
      </c>
      <c r="U70" s="8">
        <v>2</v>
      </c>
      <c r="V70" s="8">
        <v>2</v>
      </c>
      <c r="W70" s="8">
        <v>2</v>
      </c>
      <c r="X70" s="8">
        <v>2</v>
      </c>
      <c r="Y70" s="34"/>
    </row>
    <row r="71" spans="1:27" s="24" customFormat="1" ht="61.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49" t="s">
        <v>53</v>
      </c>
      <c r="Q71" s="68" t="s">
        <v>1</v>
      </c>
      <c r="R71" s="10">
        <v>1405.4</v>
      </c>
      <c r="S71" s="10">
        <v>437.5</v>
      </c>
      <c r="T71" s="10">
        <v>312.5</v>
      </c>
      <c r="U71" s="10">
        <v>312.5</v>
      </c>
      <c r="V71" s="10">
        <v>312.5</v>
      </c>
      <c r="W71" s="10">
        <v>312.5</v>
      </c>
      <c r="X71" s="10">
        <v>312.5</v>
      </c>
    </row>
    <row r="72" spans="1:27" s="24" customFormat="1" ht="62.2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49" t="s">
        <v>54</v>
      </c>
      <c r="Q72" s="52" t="s">
        <v>2</v>
      </c>
      <c r="R72" s="8">
        <v>5</v>
      </c>
      <c r="S72" s="8">
        <v>5</v>
      </c>
      <c r="T72" s="8">
        <v>5</v>
      </c>
      <c r="U72" s="8">
        <v>5</v>
      </c>
      <c r="V72" s="8">
        <v>5</v>
      </c>
      <c r="W72" s="8">
        <v>5</v>
      </c>
      <c r="X72" s="8">
        <v>5</v>
      </c>
    </row>
    <row r="73" spans="1:27" s="24" customFormat="1" ht="40.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49" t="s">
        <v>55</v>
      </c>
      <c r="Q73" s="68" t="s">
        <v>1</v>
      </c>
      <c r="R73" s="10">
        <v>97.9</v>
      </c>
      <c r="S73" s="10">
        <v>519.70000000000005</v>
      </c>
      <c r="T73" s="10">
        <v>519.70000000000005</v>
      </c>
      <c r="U73" s="10">
        <v>519.70000000000005</v>
      </c>
      <c r="V73" s="10">
        <v>519.70000000000005</v>
      </c>
      <c r="W73" s="10">
        <v>519.70000000000005</v>
      </c>
      <c r="X73" s="10">
        <v>519.70000000000005</v>
      </c>
      <c r="AA73" s="46"/>
    </row>
    <row r="74" spans="1:27" s="24" customFormat="1" ht="40.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49" t="s">
        <v>56</v>
      </c>
      <c r="Q74" s="52" t="s">
        <v>2</v>
      </c>
      <c r="R74" s="33">
        <v>1</v>
      </c>
      <c r="S74" s="33">
        <v>1</v>
      </c>
      <c r="T74" s="33">
        <v>1</v>
      </c>
      <c r="U74" s="33">
        <v>1</v>
      </c>
      <c r="V74" s="33">
        <v>1</v>
      </c>
      <c r="W74" s="33">
        <v>1</v>
      </c>
      <c r="X74" s="33">
        <v>1</v>
      </c>
    </row>
    <row r="75" spans="1:27" s="24" customFormat="1" ht="65.2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56" t="s">
        <v>80</v>
      </c>
      <c r="Q75" s="62" t="s">
        <v>1</v>
      </c>
      <c r="R75" s="45">
        <f t="shared" ref="R75:X75" si="6">R77</f>
        <v>23769.5</v>
      </c>
      <c r="S75" s="45">
        <f t="shared" si="6"/>
        <v>24526.5</v>
      </c>
      <c r="T75" s="45">
        <f t="shared" si="6"/>
        <v>24326.5</v>
      </c>
      <c r="U75" s="45">
        <f t="shared" si="6"/>
        <v>24326.5</v>
      </c>
      <c r="V75" s="45">
        <f t="shared" si="6"/>
        <v>24326.5</v>
      </c>
      <c r="W75" s="45">
        <f t="shared" si="6"/>
        <v>24326.5</v>
      </c>
      <c r="X75" s="45">
        <f t="shared" si="6"/>
        <v>24326.5</v>
      </c>
    </row>
    <row r="76" spans="1:27" s="24" customFormat="1" ht="42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48" t="s">
        <v>84</v>
      </c>
      <c r="Q76" s="72" t="s">
        <v>1</v>
      </c>
      <c r="R76" s="10">
        <f>R77</f>
        <v>23769.5</v>
      </c>
      <c r="S76" s="10">
        <f t="shared" ref="S76:Y76" si="7">S77</f>
        <v>24526.5</v>
      </c>
      <c r="T76" s="10">
        <f t="shared" si="7"/>
        <v>24326.5</v>
      </c>
      <c r="U76" s="10">
        <f t="shared" si="7"/>
        <v>24326.5</v>
      </c>
      <c r="V76" s="10">
        <f t="shared" si="7"/>
        <v>24326.5</v>
      </c>
      <c r="W76" s="10">
        <f t="shared" si="7"/>
        <v>24326.5</v>
      </c>
      <c r="X76" s="10">
        <f t="shared" si="7"/>
        <v>24326.5</v>
      </c>
      <c r="Y76" s="10">
        <f t="shared" si="7"/>
        <v>0</v>
      </c>
    </row>
    <row r="77" spans="1:27" s="24" customFormat="1" ht="41.2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64" t="s">
        <v>82</v>
      </c>
      <c r="Q77" s="62" t="s">
        <v>1</v>
      </c>
      <c r="R77" s="45">
        <f t="shared" ref="R77:X77" si="8">R80+R81+R82+R83+R85</f>
        <v>23769.5</v>
      </c>
      <c r="S77" s="45">
        <f t="shared" si="8"/>
        <v>24526.5</v>
      </c>
      <c r="T77" s="45">
        <f t="shared" si="8"/>
        <v>24326.5</v>
      </c>
      <c r="U77" s="45">
        <f t="shared" si="8"/>
        <v>24326.5</v>
      </c>
      <c r="V77" s="45">
        <f t="shared" si="8"/>
        <v>24326.5</v>
      </c>
      <c r="W77" s="45">
        <f t="shared" si="8"/>
        <v>24326.5</v>
      </c>
      <c r="X77" s="45">
        <f t="shared" si="8"/>
        <v>24326.5</v>
      </c>
    </row>
    <row r="78" spans="1:27" s="24" customFormat="1" ht="40.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51" t="s">
        <v>65</v>
      </c>
      <c r="Q78" s="52" t="s">
        <v>2</v>
      </c>
      <c r="R78" s="33">
        <v>48</v>
      </c>
      <c r="S78" s="33">
        <v>48</v>
      </c>
      <c r="T78" s="33">
        <v>48</v>
      </c>
      <c r="U78" s="33">
        <v>48</v>
      </c>
      <c r="V78" s="33">
        <v>48</v>
      </c>
      <c r="W78" s="33">
        <v>48</v>
      </c>
      <c r="X78" s="33">
        <v>48</v>
      </c>
    </row>
    <row r="79" spans="1:27" s="24" customFormat="1" ht="80.2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51" t="s">
        <v>66</v>
      </c>
      <c r="Q79" s="52" t="s">
        <v>3</v>
      </c>
      <c r="R79" s="10">
        <v>58.3</v>
      </c>
      <c r="S79" s="10">
        <v>58.6</v>
      </c>
      <c r="T79" s="10">
        <v>58.6</v>
      </c>
      <c r="U79" s="10">
        <v>58.6</v>
      </c>
      <c r="V79" s="10">
        <v>58.6</v>
      </c>
      <c r="W79" s="10">
        <v>58.6</v>
      </c>
      <c r="X79" s="10">
        <v>58.6</v>
      </c>
    </row>
    <row r="80" spans="1:27" s="24" customFormat="1" ht="24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76" t="s">
        <v>67</v>
      </c>
      <c r="Q80" s="87" t="s">
        <v>1</v>
      </c>
      <c r="R80" s="10">
        <v>15</v>
      </c>
      <c r="S80" s="10">
        <v>15</v>
      </c>
      <c r="T80" s="10">
        <v>15</v>
      </c>
      <c r="U80" s="10">
        <v>15</v>
      </c>
      <c r="V80" s="10">
        <v>15</v>
      </c>
      <c r="W80" s="10">
        <v>15</v>
      </c>
      <c r="X80" s="10">
        <v>15</v>
      </c>
    </row>
    <row r="81" spans="1:978" s="24" customFormat="1" ht="19.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31"/>
      <c r="P81" s="86"/>
      <c r="Q81" s="88"/>
      <c r="R81" s="10">
        <v>161</v>
      </c>
      <c r="S81" s="10">
        <v>570</v>
      </c>
      <c r="T81" s="10">
        <v>570</v>
      </c>
      <c r="U81" s="10">
        <v>570</v>
      </c>
      <c r="V81" s="10">
        <v>570</v>
      </c>
      <c r="W81" s="10">
        <v>570</v>
      </c>
      <c r="X81" s="10">
        <v>570</v>
      </c>
    </row>
    <row r="82" spans="1:978" s="24" customFormat="1" ht="20.2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86"/>
      <c r="Q82" s="88"/>
      <c r="R82" s="10">
        <v>24</v>
      </c>
      <c r="S82" s="10">
        <v>72</v>
      </c>
      <c r="T82" s="10">
        <v>72</v>
      </c>
      <c r="U82" s="10">
        <v>72</v>
      </c>
      <c r="V82" s="10">
        <v>72</v>
      </c>
      <c r="W82" s="10">
        <v>72</v>
      </c>
      <c r="X82" s="10">
        <v>72</v>
      </c>
    </row>
    <row r="83" spans="1:978" s="24" customFormat="1" ht="19.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77"/>
      <c r="Q83" s="89"/>
      <c r="R83" s="10">
        <v>100</v>
      </c>
      <c r="S83" s="10">
        <v>400</v>
      </c>
      <c r="T83" s="10">
        <v>200</v>
      </c>
      <c r="U83" s="10">
        <v>200</v>
      </c>
      <c r="V83" s="10">
        <v>200</v>
      </c>
      <c r="W83" s="10">
        <v>200</v>
      </c>
      <c r="X83" s="10">
        <v>200</v>
      </c>
    </row>
    <row r="84" spans="1:978" s="24" customFormat="1" ht="27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50" t="s">
        <v>68</v>
      </c>
      <c r="Q84" s="52" t="s">
        <v>2</v>
      </c>
      <c r="R84" s="33">
        <v>4</v>
      </c>
      <c r="S84" s="33">
        <v>35</v>
      </c>
      <c r="T84" s="33">
        <v>35</v>
      </c>
      <c r="U84" s="33">
        <v>35</v>
      </c>
      <c r="V84" s="33">
        <v>35</v>
      </c>
      <c r="W84" s="33">
        <v>35</v>
      </c>
      <c r="X84" s="33">
        <v>35</v>
      </c>
    </row>
    <row r="85" spans="1:978" ht="45" customHeight="1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67" t="s">
        <v>97</v>
      </c>
      <c r="Q85" s="66" t="s">
        <v>1</v>
      </c>
      <c r="R85" s="10">
        <v>23469.5</v>
      </c>
      <c r="S85" s="10">
        <v>23469.5</v>
      </c>
      <c r="T85" s="10">
        <v>23469.5</v>
      </c>
      <c r="U85" s="10">
        <v>23469.5</v>
      </c>
      <c r="V85" s="10">
        <v>23469.5</v>
      </c>
      <c r="W85" s="10">
        <v>23469.5</v>
      </c>
      <c r="X85" s="10">
        <v>23469.5</v>
      </c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4"/>
      <c r="KC85" s="74"/>
      <c r="KD85" s="74"/>
      <c r="KE85" s="74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4"/>
      <c r="KQ85" s="74"/>
      <c r="KR85" s="74"/>
      <c r="KS85" s="74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4"/>
      <c r="LE85" s="74"/>
      <c r="LF85" s="74"/>
      <c r="LG85" s="74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4"/>
      <c r="LS85" s="74"/>
      <c r="LT85" s="74"/>
      <c r="LU85" s="74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4"/>
      <c r="MG85" s="74"/>
      <c r="MH85" s="74"/>
      <c r="MI85" s="74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4"/>
      <c r="MU85" s="74"/>
      <c r="MV85" s="74"/>
      <c r="MW85" s="74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4"/>
      <c r="NI85" s="74"/>
      <c r="NJ85" s="74"/>
      <c r="NK85" s="74"/>
      <c r="NL85" s="74"/>
      <c r="NM85" s="74"/>
      <c r="NN85" s="74"/>
      <c r="NO85" s="74"/>
      <c r="NP85" s="74"/>
      <c r="NQ85" s="74"/>
      <c r="NR85" s="74"/>
      <c r="NS85" s="74"/>
      <c r="NT85" s="74"/>
      <c r="NU85" s="74"/>
      <c r="NV85" s="74"/>
      <c r="NW85" s="74"/>
      <c r="NX85" s="74"/>
      <c r="NY85" s="74"/>
      <c r="NZ85" s="74"/>
      <c r="OA85" s="74"/>
      <c r="OB85" s="74"/>
      <c r="OC85" s="74"/>
      <c r="OD85" s="74"/>
      <c r="OE85" s="74"/>
      <c r="OF85" s="74"/>
      <c r="OG85" s="74"/>
      <c r="OH85" s="74"/>
      <c r="OI85" s="74"/>
      <c r="OJ85" s="74"/>
      <c r="OK85" s="74"/>
      <c r="OL85" s="74"/>
      <c r="OM85" s="74"/>
      <c r="ON85" s="74"/>
      <c r="OO85" s="74"/>
      <c r="OP85" s="74"/>
      <c r="OQ85" s="74"/>
      <c r="OR85" s="74"/>
      <c r="OS85" s="74"/>
      <c r="OT85" s="74"/>
      <c r="OU85" s="74"/>
      <c r="OV85" s="74"/>
      <c r="OW85" s="74"/>
      <c r="OX85" s="74"/>
      <c r="OY85" s="74"/>
      <c r="OZ85" s="74"/>
      <c r="PA85" s="74"/>
      <c r="PB85" s="74"/>
      <c r="PC85" s="74"/>
      <c r="PD85" s="74"/>
      <c r="PE85" s="74"/>
      <c r="PF85" s="74"/>
      <c r="PG85" s="74"/>
      <c r="PH85" s="74"/>
      <c r="PI85" s="74"/>
      <c r="PJ85" s="74"/>
      <c r="PK85" s="74"/>
      <c r="PL85" s="74"/>
      <c r="PM85" s="74"/>
      <c r="PN85" s="74"/>
      <c r="PO85" s="74"/>
      <c r="PP85" s="74"/>
      <c r="PQ85" s="74"/>
      <c r="PR85" s="74"/>
      <c r="PS85" s="74"/>
      <c r="PT85" s="74"/>
      <c r="PU85" s="74"/>
      <c r="PV85" s="74"/>
      <c r="PW85" s="74"/>
      <c r="PX85" s="74"/>
      <c r="PY85" s="74"/>
      <c r="PZ85" s="74"/>
      <c r="QA85" s="74"/>
      <c r="QB85" s="74"/>
      <c r="QC85" s="74"/>
      <c r="QD85" s="74"/>
      <c r="QE85" s="74"/>
      <c r="QF85" s="74"/>
      <c r="QG85" s="74"/>
      <c r="QH85" s="74"/>
      <c r="QI85" s="74"/>
      <c r="QJ85" s="74"/>
      <c r="QK85" s="74"/>
      <c r="QL85" s="74"/>
      <c r="QM85" s="74"/>
      <c r="QN85" s="74"/>
      <c r="QO85" s="74"/>
      <c r="QP85" s="74"/>
      <c r="QQ85" s="74"/>
      <c r="QR85" s="74"/>
      <c r="QS85" s="74"/>
      <c r="QT85" s="74"/>
      <c r="QU85" s="74"/>
      <c r="QV85" s="74"/>
      <c r="QW85" s="74"/>
      <c r="QX85" s="74"/>
      <c r="QY85" s="74"/>
      <c r="QZ85" s="74"/>
      <c r="RA85" s="74"/>
      <c r="RB85" s="74"/>
      <c r="RC85" s="74"/>
      <c r="RD85" s="74"/>
      <c r="RE85" s="74"/>
      <c r="RF85" s="74"/>
      <c r="RG85" s="74"/>
      <c r="RH85" s="74"/>
      <c r="RI85" s="74"/>
      <c r="RJ85" s="74"/>
      <c r="RK85" s="74"/>
      <c r="RL85" s="74"/>
      <c r="RM85" s="74"/>
      <c r="RN85" s="74"/>
      <c r="RO85" s="74"/>
      <c r="RP85" s="74"/>
      <c r="RQ85" s="74"/>
      <c r="RR85" s="74"/>
      <c r="RS85" s="74"/>
      <c r="RT85" s="74"/>
      <c r="RU85" s="74"/>
      <c r="RV85" s="74"/>
      <c r="RW85" s="74"/>
      <c r="RX85" s="74"/>
      <c r="RY85" s="74"/>
      <c r="RZ85" s="74"/>
      <c r="SA85" s="74"/>
      <c r="SB85" s="74"/>
      <c r="SC85" s="74"/>
      <c r="SD85" s="74"/>
      <c r="SE85" s="74"/>
      <c r="SF85" s="74"/>
      <c r="SG85" s="74"/>
      <c r="SH85" s="74"/>
      <c r="SI85" s="74"/>
      <c r="SJ85" s="74"/>
      <c r="SK85" s="74"/>
      <c r="SL85" s="74"/>
      <c r="SM85" s="74"/>
      <c r="SN85" s="74"/>
      <c r="SO85" s="74"/>
      <c r="SP85" s="74"/>
      <c r="SQ85" s="74"/>
      <c r="SR85" s="74"/>
      <c r="SS85" s="74"/>
      <c r="ST85" s="74"/>
      <c r="SU85" s="74"/>
      <c r="SV85" s="74"/>
      <c r="SW85" s="74"/>
      <c r="SX85" s="74"/>
      <c r="SY85" s="74"/>
      <c r="SZ85" s="74"/>
      <c r="TA85" s="74"/>
      <c r="TB85" s="74"/>
      <c r="TC85" s="74"/>
      <c r="TD85" s="74"/>
      <c r="TE85" s="74"/>
      <c r="TF85" s="74"/>
      <c r="TG85" s="74"/>
      <c r="TH85" s="74"/>
      <c r="TI85" s="74"/>
      <c r="TJ85" s="74"/>
      <c r="TK85" s="74"/>
      <c r="TL85" s="74"/>
      <c r="TM85" s="74"/>
      <c r="TN85" s="74"/>
      <c r="TO85" s="74"/>
      <c r="TP85" s="74"/>
      <c r="TQ85" s="74"/>
      <c r="TR85" s="74"/>
      <c r="TS85" s="74"/>
      <c r="TT85" s="74"/>
      <c r="TU85" s="74"/>
      <c r="TV85" s="74"/>
      <c r="TW85" s="74"/>
      <c r="TX85" s="74"/>
      <c r="TY85" s="74"/>
      <c r="TZ85" s="74"/>
      <c r="UA85" s="74"/>
      <c r="UB85" s="74"/>
      <c r="UC85" s="74"/>
      <c r="UD85" s="74"/>
      <c r="UE85" s="74"/>
      <c r="UF85" s="74"/>
      <c r="UG85" s="74"/>
      <c r="UH85" s="74"/>
      <c r="UI85" s="74"/>
      <c r="UJ85" s="74"/>
      <c r="UK85" s="74"/>
      <c r="UL85" s="74"/>
      <c r="UM85" s="74"/>
      <c r="UN85" s="74"/>
      <c r="UO85" s="74"/>
      <c r="UP85" s="74"/>
      <c r="UQ85" s="74"/>
      <c r="UR85" s="74"/>
      <c r="US85" s="74"/>
      <c r="UT85" s="74"/>
      <c r="UU85" s="74"/>
      <c r="UV85" s="74"/>
      <c r="UW85" s="74"/>
      <c r="UX85" s="74"/>
      <c r="UY85" s="74"/>
      <c r="UZ85" s="74"/>
      <c r="VA85" s="74"/>
      <c r="VB85" s="74"/>
      <c r="VC85" s="74"/>
      <c r="VD85" s="74"/>
      <c r="VE85" s="74"/>
      <c r="VF85" s="74"/>
      <c r="VG85" s="74"/>
      <c r="VH85" s="74"/>
      <c r="VI85" s="74"/>
      <c r="VJ85" s="74"/>
      <c r="VK85" s="74"/>
      <c r="VL85" s="74"/>
      <c r="VM85" s="74"/>
      <c r="VN85" s="74"/>
      <c r="VO85" s="74"/>
      <c r="VP85" s="74"/>
      <c r="VQ85" s="74"/>
      <c r="VR85" s="74"/>
      <c r="VS85" s="74"/>
      <c r="VT85" s="74"/>
      <c r="VU85" s="74"/>
      <c r="VV85" s="74"/>
      <c r="VW85" s="74"/>
      <c r="VX85" s="74"/>
      <c r="VY85" s="74"/>
      <c r="VZ85" s="74"/>
      <c r="WA85" s="74"/>
      <c r="WB85" s="74"/>
      <c r="WC85" s="74"/>
      <c r="WD85" s="74"/>
      <c r="WE85" s="74"/>
      <c r="WF85" s="74"/>
      <c r="WG85" s="74"/>
      <c r="WH85" s="74"/>
      <c r="WI85" s="74"/>
      <c r="WJ85" s="74"/>
      <c r="WK85" s="74"/>
      <c r="WL85" s="74"/>
      <c r="WM85" s="74"/>
      <c r="WN85" s="74"/>
      <c r="WO85" s="74"/>
      <c r="WP85" s="74"/>
      <c r="WQ85" s="74"/>
      <c r="WR85" s="74"/>
      <c r="WS85" s="74"/>
      <c r="WT85" s="74"/>
      <c r="WU85" s="74"/>
      <c r="WV85" s="74"/>
      <c r="WW85" s="74"/>
      <c r="WX85" s="74"/>
      <c r="WY85" s="74"/>
      <c r="WZ85" s="74"/>
      <c r="XA85" s="74"/>
      <c r="XB85" s="74"/>
      <c r="XC85" s="74"/>
      <c r="XD85" s="74"/>
      <c r="XE85" s="74"/>
      <c r="XF85" s="74"/>
      <c r="XG85" s="74"/>
      <c r="XH85" s="74"/>
      <c r="XI85" s="74"/>
      <c r="XJ85" s="74"/>
      <c r="XK85" s="74"/>
      <c r="XL85" s="74"/>
      <c r="XM85" s="74"/>
      <c r="XN85" s="74"/>
      <c r="XO85" s="74"/>
      <c r="XP85" s="74"/>
      <c r="XQ85" s="74"/>
      <c r="XR85" s="74"/>
      <c r="XS85" s="74"/>
      <c r="XT85" s="74"/>
      <c r="XU85" s="74"/>
      <c r="XV85" s="74"/>
      <c r="XW85" s="74"/>
      <c r="XX85" s="74"/>
      <c r="XY85" s="74"/>
      <c r="XZ85" s="74"/>
      <c r="YA85" s="74"/>
      <c r="YB85" s="74"/>
      <c r="YC85" s="74"/>
      <c r="YD85" s="74"/>
      <c r="YE85" s="74"/>
      <c r="YF85" s="74"/>
      <c r="YG85" s="74"/>
      <c r="YH85" s="74"/>
      <c r="YI85" s="74"/>
      <c r="YJ85" s="74"/>
      <c r="YK85" s="74"/>
      <c r="YL85" s="74"/>
      <c r="YM85" s="74"/>
      <c r="YN85" s="74"/>
      <c r="YO85" s="74"/>
      <c r="YP85" s="74"/>
      <c r="YQ85" s="74"/>
      <c r="YR85" s="74"/>
      <c r="YS85" s="74"/>
      <c r="YT85" s="74"/>
      <c r="YU85" s="74"/>
      <c r="YV85" s="74"/>
      <c r="YW85" s="74"/>
      <c r="YX85" s="74"/>
      <c r="YY85" s="74"/>
      <c r="YZ85" s="74"/>
      <c r="ZA85" s="74"/>
      <c r="ZB85" s="74"/>
      <c r="ZC85" s="74"/>
      <c r="ZD85" s="74"/>
      <c r="ZE85" s="74"/>
      <c r="ZF85" s="74"/>
      <c r="ZG85" s="74"/>
      <c r="ZH85" s="74"/>
      <c r="ZI85" s="74"/>
      <c r="ZJ85" s="74"/>
      <c r="ZK85" s="74"/>
      <c r="ZL85" s="74"/>
      <c r="ZM85" s="74"/>
      <c r="ZN85" s="74"/>
      <c r="ZO85" s="74"/>
      <c r="ZP85" s="74"/>
      <c r="ZQ85" s="74"/>
      <c r="ZR85" s="74"/>
      <c r="ZS85" s="74"/>
      <c r="ZT85" s="74"/>
      <c r="ZU85" s="74"/>
      <c r="ZV85" s="74"/>
      <c r="ZW85" s="74"/>
      <c r="ZX85" s="74"/>
      <c r="ZY85" s="74"/>
      <c r="ZZ85" s="74"/>
      <c r="AAA85" s="74"/>
      <c r="AAB85" s="74"/>
      <c r="AAC85" s="74"/>
      <c r="AAD85" s="74"/>
      <c r="AAE85" s="74"/>
      <c r="AAF85" s="74"/>
      <c r="AAG85" s="74"/>
      <c r="AAH85" s="74"/>
      <c r="AAI85" s="74"/>
      <c r="AAJ85" s="74"/>
      <c r="AAK85" s="74"/>
      <c r="AAL85" s="74"/>
      <c r="AAM85" s="74"/>
      <c r="AAN85" s="74"/>
      <c r="AAO85" s="74"/>
      <c r="AAP85" s="74"/>
      <c r="AAQ85" s="74"/>
      <c r="AAR85" s="74"/>
      <c r="AAS85" s="74"/>
      <c r="AAT85" s="74"/>
      <c r="AAU85" s="74"/>
      <c r="AAV85" s="74"/>
      <c r="AAW85" s="74"/>
      <c r="AAX85" s="74"/>
      <c r="AAY85" s="74"/>
      <c r="AAZ85" s="74"/>
      <c r="ABA85" s="74"/>
      <c r="ABB85" s="74"/>
      <c r="ABC85" s="74"/>
      <c r="ABD85" s="74"/>
      <c r="ABE85" s="74"/>
      <c r="ABF85" s="74"/>
      <c r="ABG85" s="74"/>
      <c r="ABH85" s="74"/>
      <c r="ABI85" s="74"/>
      <c r="ABJ85" s="74"/>
      <c r="ABK85" s="74"/>
      <c r="ABL85" s="74"/>
      <c r="ABM85" s="74"/>
      <c r="ABN85" s="74"/>
      <c r="ABO85" s="74"/>
      <c r="ABP85" s="74"/>
      <c r="ABQ85" s="74"/>
      <c r="ABR85" s="74"/>
      <c r="ABS85" s="74"/>
      <c r="ABT85" s="74"/>
      <c r="ABU85" s="74"/>
      <c r="ABV85" s="74"/>
      <c r="ABW85" s="74"/>
      <c r="ABX85" s="74"/>
      <c r="ABY85" s="74"/>
      <c r="ABZ85" s="74"/>
      <c r="ACA85" s="74"/>
      <c r="ACB85" s="74"/>
      <c r="ACC85" s="74"/>
      <c r="ACD85" s="74"/>
      <c r="ACE85" s="74"/>
      <c r="ACF85" s="74"/>
      <c r="ACG85" s="74"/>
      <c r="ACH85" s="74"/>
      <c r="ACI85" s="74"/>
      <c r="ACJ85" s="74"/>
      <c r="ACK85" s="74"/>
      <c r="ACL85" s="74"/>
      <c r="ACM85" s="74"/>
      <c r="ACN85" s="74"/>
      <c r="ACO85" s="74"/>
      <c r="ACP85" s="74"/>
      <c r="ACQ85" s="74"/>
      <c r="ACR85" s="74"/>
      <c r="ACS85" s="74"/>
      <c r="ACT85" s="74"/>
      <c r="ACU85" s="74"/>
      <c r="ACV85" s="74"/>
      <c r="ACW85" s="74"/>
      <c r="ACX85" s="74"/>
      <c r="ACY85" s="74"/>
      <c r="ACZ85" s="74"/>
      <c r="ADA85" s="74"/>
      <c r="ADB85" s="74"/>
      <c r="ADC85" s="74"/>
      <c r="ADD85" s="74"/>
      <c r="ADE85" s="74"/>
      <c r="ADF85" s="74"/>
      <c r="ADG85" s="74"/>
      <c r="ADH85" s="74"/>
      <c r="ADI85" s="74"/>
      <c r="ADJ85" s="74"/>
      <c r="ADK85" s="74"/>
      <c r="ADL85" s="74"/>
      <c r="ADM85" s="74"/>
      <c r="ADN85" s="74"/>
      <c r="ADO85" s="74"/>
      <c r="ADP85" s="74"/>
      <c r="ADQ85" s="74"/>
      <c r="ADR85" s="74"/>
      <c r="ADS85" s="74"/>
      <c r="ADT85" s="74"/>
      <c r="ADU85" s="74"/>
      <c r="ADV85" s="74"/>
      <c r="ADW85" s="74"/>
      <c r="ADX85" s="74"/>
      <c r="ADY85" s="74"/>
      <c r="ADZ85" s="74"/>
      <c r="AEA85" s="74"/>
      <c r="AEB85" s="74"/>
      <c r="AEC85" s="74"/>
      <c r="AED85" s="74"/>
      <c r="AEE85" s="74"/>
      <c r="AEF85" s="74"/>
      <c r="AEG85" s="74"/>
      <c r="AEH85" s="74"/>
      <c r="AEI85" s="74"/>
      <c r="AEJ85" s="74"/>
      <c r="AEK85" s="74"/>
      <c r="AEL85" s="74"/>
      <c r="AEM85" s="74"/>
      <c r="AEN85" s="74"/>
      <c r="AEO85" s="74"/>
      <c r="AEP85" s="74"/>
      <c r="AEQ85" s="74"/>
      <c r="AER85" s="74"/>
      <c r="AES85" s="74"/>
      <c r="AET85" s="74"/>
      <c r="AEU85" s="74"/>
      <c r="AEV85" s="74"/>
      <c r="AEW85" s="74"/>
      <c r="AEX85" s="74"/>
      <c r="AEY85" s="74"/>
      <c r="AEZ85" s="74"/>
      <c r="AFA85" s="74"/>
      <c r="AFB85" s="74"/>
      <c r="AFC85" s="74"/>
      <c r="AFD85" s="74"/>
      <c r="AFE85" s="74"/>
      <c r="AFF85" s="74"/>
      <c r="AFG85" s="74"/>
      <c r="AFH85" s="74"/>
      <c r="AFI85" s="74"/>
      <c r="AFJ85" s="74"/>
      <c r="AFK85" s="74"/>
      <c r="AFL85" s="74"/>
      <c r="AFM85" s="74"/>
      <c r="AFN85" s="74"/>
      <c r="AFO85" s="74"/>
      <c r="AFP85" s="74"/>
      <c r="AFQ85" s="74"/>
      <c r="AFR85" s="74"/>
      <c r="AFS85" s="74"/>
      <c r="AFT85" s="74"/>
      <c r="AFU85" s="74"/>
      <c r="AFV85" s="74"/>
      <c r="AFW85" s="74"/>
      <c r="AFX85" s="74"/>
      <c r="AFY85" s="74"/>
      <c r="AFZ85" s="74"/>
      <c r="AGA85" s="74"/>
      <c r="AGB85" s="74"/>
      <c r="AGC85" s="74"/>
      <c r="AGD85" s="74"/>
      <c r="AGE85" s="74"/>
      <c r="AGF85" s="74"/>
      <c r="AGG85" s="74"/>
      <c r="AGH85" s="74"/>
      <c r="AGI85" s="74"/>
      <c r="AGJ85" s="74"/>
      <c r="AGK85" s="74"/>
      <c r="AGL85" s="74"/>
      <c r="AGM85" s="74"/>
      <c r="AGN85" s="74"/>
      <c r="AGO85" s="74"/>
      <c r="AGP85" s="74"/>
      <c r="AGQ85" s="74"/>
      <c r="AGR85" s="74"/>
      <c r="AGS85" s="74"/>
      <c r="AGT85" s="74"/>
      <c r="AGU85" s="74"/>
      <c r="AGV85" s="74"/>
      <c r="AGW85" s="74"/>
      <c r="AGX85" s="74"/>
      <c r="AGY85" s="74"/>
      <c r="AGZ85" s="74"/>
      <c r="AHA85" s="74"/>
      <c r="AHB85" s="74"/>
      <c r="AHC85" s="74"/>
      <c r="AHD85" s="74"/>
      <c r="AHE85" s="74"/>
      <c r="AHF85" s="74"/>
      <c r="AHG85" s="74"/>
      <c r="AHH85" s="74"/>
      <c r="AHI85" s="74"/>
      <c r="AHJ85" s="74"/>
      <c r="AHK85" s="74"/>
      <c r="AHL85" s="74"/>
      <c r="AHM85" s="74"/>
      <c r="AHN85" s="74"/>
      <c r="AHO85" s="74"/>
      <c r="AHP85" s="74"/>
      <c r="AHQ85" s="74"/>
      <c r="AHR85" s="74"/>
      <c r="AHS85" s="74"/>
      <c r="AHT85" s="74"/>
      <c r="AHU85" s="74"/>
      <c r="AHV85" s="74"/>
      <c r="AHW85" s="74"/>
      <c r="AHX85" s="74"/>
      <c r="AHY85" s="74"/>
      <c r="AHZ85" s="74"/>
      <c r="AIA85" s="74"/>
      <c r="AIB85" s="74"/>
      <c r="AIC85" s="74"/>
      <c r="AID85" s="74"/>
      <c r="AIE85" s="74"/>
      <c r="AIF85" s="74"/>
      <c r="AIG85" s="74"/>
      <c r="AIH85" s="74"/>
      <c r="AII85" s="74"/>
      <c r="AIJ85" s="74"/>
      <c r="AIK85" s="74"/>
      <c r="AIL85" s="74"/>
      <c r="AIM85" s="74"/>
      <c r="AIN85" s="74"/>
      <c r="AIO85" s="74"/>
      <c r="AIP85" s="74"/>
      <c r="AIQ85" s="74"/>
      <c r="AIR85" s="74"/>
      <c r="AIS85" s="74"/>
      <c r="AIT85" s="74"/>
      <c r="AIU85" s="74"/>
      <c r="AIV85" s="74"/>
      <c r="AIW85" s="74"/>
      <c r="AIX85" s="74"/>
      <c r="AIY85" s="74"/>
      <c r="AIZ85" s="74"/>
      <c r="AJA85" s="74"/>
      <c r="AJB85" s="74"/>
      <c r="AJC85" s="74"/>
      <c r="AJD85" s="74"/>
      <c r="AJE85" s="74"/>
      <c r="AJF85" s="74"/>
      <c r="AJG85" s="74"/>
      <c r="AJH85" s="74"/>
      <c r="AJI85" s="74"/>
      <c r="AJJ85" s="74"/>
      <c r="AJK85" s="74"/>
      <c r="AJL85" s="74"/>
      <c r="AJM85" s="74"/>
      <c r="AJN85" s="74"/>
      <c r="AJO85" s="74"/>
      <c r="AJP85" s="74"/>
      <c r="AJQ85" s="74"/>
      <c r="AJR85" s="74"/>
      <c r="AJS85" s="74"/>
      <c r="AJT85" s="74"/>
      <c r="AJU85" s="74"/>
      <c r="AJV85" s="74"/>
      <c r="AJW85" s="74"/>
      <c r="AJX85" s="74"/>
      <c r="AJY85" s="74"/>
      <c r="AJZ85" s="74"/>
      <c r="AKA85" s="74"/>
      <c r="AKB85" s="74"/>
      <c r="AKC85" s="74"/>
      <c r="AKD85" s="74"/>
      <c r="AKE85" s="74"/>
      <c r="AKF85" s="74"/>
      <c r="AKG85" s="74"/>
      <c r="AKH85" s="74"/>
      <c r="AKI85" s="74"/>
      <c r="AKJ85" s="74"/>
      <c r="AKK85" s="74"/>
      <c r="AKL85" s="74"/>
      <c r="AKM85" s="74"/>
      <c r="AKN85" s="74"/>
      <c r="AKO85" s="74"/>
      <c r="AKP85" s="74"/>
    </row>
    <row r="86" spans="1:978" ht="43.5" customHeight="1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1" t="s">
        <v>69</v>
      </c>
      <c r="Q86" s="52" t="s">
        <v>3</v>
      </c>
      <c r="R86" s="33">
        <v>100</v>
      </c>
      <c r="S86" s="33">
        <v>100</v>
      </c>
      <c r="T86" s="33">
        <v>100</v>
      </c>
      <c r="U86" s="33">
        <v>100</v>
      </c>
      <c r="V86" s="33">
        <v>100</v>
      </c>
      <c r="W86" s="33">
        <v>100</v>
      </c>
      <c r="X86" s="33">
        <v>100</v>
      </c>
    </row>
  </sheetData>
  <mergeCells count="35">
    <mergeCell ref="P80:P83"/>
    <mergeCell ref="P57:P58"/>
    <mergeCell ref="Q80:Q83"/>
    <mergeCell ref="Q57:Q58"/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  <mergeCell ref="B14:X14"/>
    <mergeCell ref="B15:X15"/>
    <mergeCell ref="B16:X16"/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  <mergeCell ref="N20:N21"/>
    <mergeCell ref="D20:D21"/>
    <mergeCell ref="E20:F21"/>
    <mergeCell ref="P39:P40"/>
    <mergeCell ref="Q39:Q40"/>
    <mergeCell ref="G20:G21"/>
    <mergeCell ref="H20:J21"/>
    <mergeCell ref="K20:M21"/>
  </mergeCells>
  <pageMargins left="0.51181102362204722" right="0.59055118110236227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User</cp:lastModifiedBy>
  <cp:lastPrinted>2025-07-25T09:32:55Z</cp:lastPrinted>
  <dcterms:created xsi:type="dcterms:W3CDTF">2018-10-15T09:37:28Z</dcterms:created>
  <dcterms:modified xsi:type="dcterms:W3CDTF">2025-07-25T09:33:26Z</dcterms:modified>
</cp:coreProperties>
</file>